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ka\Documents\Mikroregion Nový Dvůr\Rozpočty\Rozpočet 2017\"/>
    </mc:Choice>
  </mc:AlternateContent>
  <bookViews>
    <workbookView xWindow="0" yWindow="0" windowWidth="20490" windowHeight="775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  <c r="G30" i="1"/>
  <c r="J29" i="1"/>
  <c r="J30" i="1" s="1"/>
  <c r="I26" i="1"/>
  <c r="I32" i="1" s="1"/>
  <c r="H26" i="1"/>
  <c r="H32" i="1" s="1"/>
  <c r="J25" i="1"/>
  <c r="J24" i="1"/>
  <c r="J23" i="1"/>
  <c r="G23" i="1"/>
  <c r="G26" i="1" s="1"/>
  <c r="G32" i="1" s="1"/>
  <c r="J22" i="1"/>
  <c r="J21" i="1"/>
  <c r="J20" i="1"/>
  <c r="J19" i="1"/>
  <c r="J18" i="1"/>
  <c r="J26" i="1" s="1"/>
  <c r="I13" i="1"/>
  <c r="H13" i="1"/>
  <c r="J12" i="1"/>
  <c r="J11" i="1"/>
  <c r="J13" i="1" s="1"/>
  <c r="J10" i="1"/>
  <c r="G10" i="1"/>
  <c r="G13" i="1" s="1"/>
  <c r="I9" i="1"/>
  <c r="J9" i="1" s="1"/>
  <c r="H9" i="1"/>
  <c r="H15" i="1" s="1"/>
  <c r="G9" i="1"/>
  <c r="G15" i="1" s="1"/>
  <c r="J8" i="1"/>
  <c r="J7" i="1"/>
  <c r="J6" i="1"/>
  <c r="J5" i="1"/>
  <c r="J32" i="1" l="1"/>
  <c r="J15" i="1"/>
  <c r="I15" i="1"/>
</calcChain>
</file>

<file path=xl/comments1.xml><?xml version="1.0" encoding="utf-8"?>
<comments xmlns="http://schemas.openxmlformats.org/spreadsheetml/2006/main">
  <authors>
    <author>Vladimira Motlova</author>
  </authors>
  <commentList>
    <comment ref="G18" authorId="0" shapeId="0">
      <text>
        <r>
          <rPr>
            <b/>
            <sz val="9"/>
            <color indexed="81"/>
            <rFont val="Tahoma"/>
            <family val="2"/>
            <charset val="238"/>
          </rPr>
          <t>Vladimira Motlova:</t>
        </r>
        <r>
          <rPr>
            <sz val="9"/>
            <color indexed="81"/>
            <rFont val="Tahoma"/>
            <family val="2"/>
            <charset val="238"/>
          </rPr>
          <t xml:space="preserve">
2+1/2 úvazek</t>
        </r>
      </text>
    </comment>
  </commentList>
</comments>
</file>

<file path=xl/sharedStrings.xml><?xml version="1.0" encoding="utf-8"?>
<sst xmlns="http://schemas.openxmlformats.org/spreadsheetml/2006/main" count="52" uniqueCount="41">
  <si>
    <t>Mikroregion Nový Dvůr</t>
  </si>
  <si>
    <t>NR 2017</t>
  </si>
  <si>
    <t>SR 2017</t>
  </si>
  <si>
    <t>ř.</t>
  </si>
  <si>
    <t>v Kč</t>
  </si>
  <si>
    <t>UZ</t>
  </si>
  <si>
    <t>OdPar</t>
  </si>
  <si>
    <t>Pol.</t>
  </si>
  <si>
    <t>Příjmy</t>
  </si>
  <si>
    <t>2xxx</t>
  </si>
  <si>
    <t xml:space="preserve">příjmy z poskytovaných výrobků a služeb </t>
  </si>
  <si>
    <t>příjmy z prodeje zboží</t>
  </si>
  <si>
    <t>Příjmy z finančních operací</t>
  </si>
  <si>
    <t>příjmy z poskytovaných výrobků a služeb</t>
  </si>
  <si>
    <t>Nedaňové příjmy tř. 2</t>
  </si>
  <si>
    <t>4xxx</t>
  </si>
  <si>
    <t>neinvestinční transfery - členské příspěvky obcí</t>
  </si>
  <si>
    <t>Očekávaná dotace VF skluz 2016</t>
  </si>
  <si>
    <t>Očekávaná dotace MMR "Nové zkušenosti …" skluz 2016</t>
  </si>
  <si>
    <t>Přijaté dotace a transfery tř. 4</t>
  </si>
  <si>
    <t>Příjmy celkem</t>
  </si>
  <si>
    <t>Výdaje</t>
  </si>
  <si>
    <t>5xxx</t>
  </si>
  <si>
    <t>Platy zaměstnanců konírna</t>
  </si>
  <si>
    <t xml:space="preserve">platby povinného pojištění </t>
  </si>
  <si>
    <t>konírna nájem a provoz</t>
  </si>
  <si>
    <t xml:space="preserve">finanční služby </t>
  </si>
  <si>
    <t xml:space="preserve">finanční služby pojištění </t>
  </si>
  <si>
    <t xml:space="preserve">platy vč. Zák. pojištění a odměny správa </t>
  </si>
  <si>
    <t>provozní režie (energie, DDHM, služby)</t>
  </si>
  <si>
    <t>nespecifikovaná rezerva</t>
  </si>
  <si>
    <t>Výdaje celkem</t>
  </si>
  <si>
    <t>Financování</t>
  </si>
  <si>
    <t>zapojení zůstatku z BÚ (+snížení, -zvýšení)</t>
  </si>
  <si>
    <t>Financování celkem</t>
  </si>
  <si>
    <t>Výdaje a financování celkem</t>
  </si>
  <si>
    <t>Vyhotovil: Ing. Motlová Vladimíra</t>
  </si>
  <si>
    <t>Ve Vacenovicích dne 14.3.2017</t>
  </si>
  <si>
    <t>Schváleno shromážděním starostů dne 16.3.2017</t>
  </si>
  <si>
    <t>Rozpočtové opatření změna č. 1 ze dne 16.3.2017</t>
  </si>
  <si>
    <t>Upravený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</si>
</sst>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3" fontId="0" fillId="0" borderId="0" xfId="0" applyNumberFormat="1"/>
    <xf numFmtId="3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right"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0" fillId="0" borderId="3" xfId="0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0" fillId="0" borderId="1" xfId="0" applyNumberFormat="1" applyBorder="1"/>
    <xf numFmtId="0" fontId="2" fillId="0" borderId="3" xfId="0" applyFont="1" applyBorder="1" applyAlignment="1">
      <alignment horizontal="left"/>
    </xf>
    <xf numFmtId="0" fontId="3" fillId="0" borderId="1" xfId="0" applyFont="1" applyBorder="1"/>
    <xf numFmtId="3" fontId="2" fillId="0" borderId="1" xfId="0" applyNumberFormat="1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/>
    <xf numFmtId="164" fontId="0" fillId="0" borderId="1" xfId="0" applyNumberFormat="1" applyBorder="1"/>
    <xf numFmtId="0" fontId="5" fillId="0" borderId="1" xfId="0" applyFont="1" applyBorder="1"/>
    <xf numFmtId="0" fontId="5" fillId="3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/>
    <xf numFmtId="0" fontId="9" fillId="0" borderId="1" xfId="0" applyFont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left"/>
    </xf>
    <xf numFmtId="3" fontId="10" fillId="3" borderId="1" xfId="0" applyNumberFormat="1" applyFont="1" applyFill="1" applyBorder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164" fontId="9" fillId="3" borderId="1" xfId="0" applyNumberFormat="1" applyFont="1" applyFill="1" applyBorder="1"/>
    <xf numFmtId="3" fontId="9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2017_1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 č.1"/>
      <sheetName val="Schválený R2017"/>
      <sheetName val="Návrh R2017"/>
      <sheetName val="Příspěvky 2017"/>
      <sheetName val="Rozpočtový výhled 2018-2019"/>
      <sheetName val="Schválený R2016"/>
      <sheetName val="RO č.1"/>
      <sheetName val="RO č.2"/>
    </sheetNames>
    <sheetDataSet>
      <sheetData sheetId="0"/>
      <sheetData sheetId="1"/>
      <sheetData sheetId="2"/>
      <sheetData sheetId="3">
        <row r="13">
          <cell r="E13">
            <v>663000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D25" sqref="D25:J30"/>
    </sheetView>
  </sheetViews>
  <sheetFormatPr defaultColWidth="14.7109375" defaultRowHeight="15" x14ac:dyDescent="0.25"/>
  <cols>
    <col min="1" max="1" width="2.140625" style="1" customWidth="1"/>
    <col min="2" max="2" width="2.7109375" style="46" bestFit="1" customWidth="1"/>
    <col min="3" max="3" width="5.28515625" style="51" bestFit="1" customWidth="1"/>
    <col min="4" max="4" width="5.5703125" style="51" bestFit="1" customWidth="1"/>
    <col min="5" max="5" width="4.42578125" style="52" bestFit="1" customWidth="1"/>
    <col min="6" max="6" width="51.7109375" bestFit="1" customWidth="1"/>
    <col min="7" max="7" width="10.28515625" style="53" customWidth="1"/>
    <col min="8" max="8" width="11" style="2" customWidth="1"/>
    <col min="9" max="9" width="12.7109375" bestFit="1" customWidth="1"/>
    <col min="10" max="10" width="10" customWidth="1"/>
  </cols>
  <sheetData>
    <row r="1" spans="2:10" x14ac:dyDescent="0.25">
      <c r="B1"/>
      <c r="C1"/>
      <c r="D1"/>
      <c r="E1"/>
      <c r="G1" s="2"/>
      <c r="H1" s="3"/>
    </row>
    <row r="2" spans="2:10" ht="48.75" x14ac:dyDescent="0.25">
      <c r="B2" s="1"/>
      <c r="C2" s="4"/>
      <c r="D2" s="4"/>
      <c r="E2" s="5" t="s">
        <v>0</v>
      </c>
      <c r="F2" s="6"/>
      <c r="G2" s="7" t="s">
        <v>1</v>
      </c>
      <c r="H2" s="8" t="s">
        <v>2</v>
      </c>
      <c r="I2" s="8" t="s">
        <v>39</v>
      </c>
      <c r="J2" s="8" t="s">
        <v>40</v>
      </c>
    </row>
    <row r="3" spans="2:10" ht="14.25" customHeight="1" x14ac:dyDescent="0.25">
      <c r="B3" s="9" t="s">
        <v>3</v>
      </c>
      <c r="C3" s="10"/>
      <c r="D3" s="10"/>
      <c r="E3" s="11"/>
      <c r="F3" s="12" t="s">
        <v>4</v>
      </c>
      <c r="G3" s="13"/>
      <c r="H3" s="14"/>
      <c r="I3" s="15"/>
      <c r="J3" s="15"/>
    </row>
    <row r="4" spans="2:10" x14ac:dyDescent="0.25">
      <c r="B4" s="16"/>
      <c r="C4" s="17" t="s">
        <v>5</v>
      </c>
      <c r="D4" s="18" t="s">
        <v>6</v>
      </c>
      <c r="E4" s="18" t="s">
        <v>7</v>
      </c>
      <c r="F4" s="19" t="s">
        <v>8</v>
      </c>
      <c r="G4" s="20"/>
      <c r="H4" s="21"/>
      <c r="I4" s="21"/>
      <c r="J4" s="21"/>
    </row>
    <row r="5" spans="2:10" x14ac:dyDescent="0.25">
      <c r="B5" s="16">
        <v>1</v>
      </c>
      <c r="C5" s="22"/>
      <c r="D5" s="22">
        <v>2143</v>
      </c>
      <c r="E5" s="23" t="s">
        <v>9</v>
      </c>
      <c r="F5" s="24" t="s">
        <v>10</v>
      </c>
      <c r="G5" s="25">
        <v>170000</v>
      </c>
      <c r="H5" s="26">
        <v>170000</v>
      </c>
      <c r="I5" s="15">
        <v>0</v>
      </c>
      <c r="J5" s="26">
        <f>H5+I5</f>
        <v>170000</v>
      </c>
    </row>
    <row r="6" spans="2:10" x14ac:dyDescent="0.25">
      <c r="B6" s="16">
        <v>2</v>
      </c>
      <c r="C6" s="22"/>
      <c r="D6" s="22">
        <v>2143</v>
      </c>
      <c r="E6" s="23" t="s">
        <v>9</v>
      </c>
      <c r="F6" s="24" t="s">
        <v>11</v>
      </c>
      <c r="G6" s="25">
        <v>30000</v>
      </c>
      <c r="H6" s="26">
        <v>30000</v>
      </c>
      <c r="I6" s="15">
        <v>0</v>
      </c>
      <c r="J6" s="26">
        <f t="shared" ref="J6:J12" si="0">H6+I6</f>
        <v>30000</v>
      </c>
    </row>
    <row r="7" spans="2:10" x14ac:dyDescent="0.25">
      <c r="B7" s="16">
        <v>3</v>
      </c>
      <c r="C7" s="22"/>
      <c r="D7" s="22">
        <v>6310</v>
      </c>
      <c r="E7" s="23" t="s">
        <v>9</v>
      </c>
      <c r="F7" s="24" t="s">
        <v>12</v>
      </c>
      <c r="G7" s="25">
        <v>100</v>
      </c>
      <c r="H7" s="26">
        <v>100</v>
      </c>
      <c r="I7" s="15">
        <v>0</v>
      </c>
      <c r="J7" s="26">
        <f t="shared" si="0"/>
        <v>100</v>
      </c>
    </row>
    <row r="8" spans="2:10" x14ac:dyDescent="0.25">
      <c r="B8" s="16">
        <v>4</v>
      </c>
      <c r="C8" s="22"/>
      <c r="D8" s="22">
        <v>6409</v>
      </c>
      <c r="E8" s="23" t="s">
        <v>9</v>
      </c>
      <c r="F8" s="24" t="s">
        <v>13</v>
      </c>
      <c r="G8" s="25">
        <v>20000</v>
      </c>
      <c r="H8" s="26">
        <v>20000</v>
      </c>
      <c r="I8" s="15">
        <v>0</v>
      </c>
      <c r="J8" s="26">
        <f t="shared" si="0"/>
        <v>20000</v>
      </c>
    </row>
    <row r="9" spans="2:10" x14ac:dyDescent="0.25">
      <c r="B9" s="16">
        <v>5</v>
      </c>
      <c r="C9" s="22"/>
      <c r="D9" s="22"/>
      <c r="E9" s="23"/>
      <c r="F9" s="27" t="s">
        <v>14</v>
      </c>
      <c r="G9" s="13">
        <f>SUM(G5:G8)</f>
        <v>220100</v>
      </c>
      <c r="H9" s="13">
        <f>SUM(H5:H8)</f>
        <v>220100</v>
      </c>
      <c r="I9" s="13">
        <f>SUM(I5:I8)</f>
        <v>0</v>
      </c>
      <c r="J9" s="26">
        <f t="shared" si="0"/>
        <v>220100</v>
      </c>
    </row>
    <row r="10" spans="2:10" x14ac:dyDescent="0.25">
      <c r="B10" s="16">
        <v>6</v>
      </c>
      <c r="C10" s="22"/>
      <c r="D10" s="22"/>
      <c r="E10" s="23" t="s">
        <v>15</v>
      </c>
      <c r="F10" s="24" t="s">
        <v>16</v>
      </c>
      <c r="G10" s="25">
        <f>'[1]Příspěvky 2017'!E13</f>
        <v>663000</v>
      </c>
      <c r="H10" s="26">
        <v>663000</v>
      </c>
      <c r="I10" s="15">
        <v>0</v>
      </c>
      <c r="J10" s="26">
        <f t="shared" si="0"/>
        <v>663000</v>
      </c>
    </row>
    <row r="11" spans="2:10" x14ac:dyDescent="0.25">
      <c r="B11" s="16">
        <v>7</v>
      </c>
      <c r="C11" s="22"/>
      <c r="D11" s="22"/>
      <c r="E11" s="23" t="s">
        <v>15</v>
      </c>
      <c r="F11" s="24" t="s">
        <v>17</v>
      </c>
      <c r="G11" s="25">
        <v>20000</v>
      </c>
      <c r="H11" s="26">
        <v>20000</v>
      </c>
      <c r="I11" s="15">
        <v>0</v>
      </c>
      <c r="J11" s="26">
        <f t="shared" si="0"/>
        <v>20000</v>
      </c>
    </row>
    <row r="12" spans="2:10" x14ac:dyDescent="0.25">
      <c r="B12" s="16">
        <v>8</v>
      </c>
      <c r="C12" s="22">
        <v>17027</v>
      </c>
      <c r="D12" s="22"/>
      <c r="E12" s="23" t="s">
        <v>15</v>
      </c>
      <c r="F12" s="24" t="s">
        <v>18</v>
      </c>
      <c r="G12" s="25">
        <v>67500</v>
      </c>
      <c r="H12" s="26">
        <v>67500</v>
      </c>
      <c r="I12" s="15">
        <v>-67500</v>
      </c>
      <c r="J12" s="26">
        <f t="shared" si="0"/>
        <v>0</v>
      </c>
    </row>
    <row r="13" spans="2:10" x14ac:dyDescent="0.25">
      <c r="B13" s="16">
        <v>9</v>
      </c>
      <c r="C13" s="28"/>
      <c r="D13" s="28"/>
      <c r="E13" s="11"/>
      <c r="F13" s="27" t="s">
        <v>19</v>
      </c>
      <c r="G13" s="13">
        <f>SUM(G10:G12)</f>
        <v>750500</v>
      </c>
      <c r="H13" s="13">
        <f>SUM(H10:H12)</f>
        <v>750500</v>
      </c>
      <c r="I13" s="13">
        <f t="shared" ref="I13:J13" si="1">SUM(I10:I12)</f>
        <v>-67500</v>
      </c>
      <c r="J13" s="13">
        <f t="shared" si="1"/>
        <v>683000</v>
      </c>
    </row>
    <row r="14" spans="2:10" x14ac:dyDescent="0.25">
      <c r="B14" s="16">
        <v>10</v>
      </c>
      <c r="C14" s="28"/>
      <c r="D14" s="28"/>
      <c r="E14" s="11"/>
      <c r="F14" s="27"/>
      <c r="G14" s="13"/>
      <c r="H14" s="29"/>
      <c r="I14" s="15"/>
      <c r="J14" s="15"/>
    </row>
    <row r="15" spans="2:10" x14ac:dyDescent="0.25">
      <c r="B15" s="16">
        <v>11</v>
      </c>
      <c r="C15" s="30"/>
      <c r="D15" s="30"/>
      <c r="E15" s="31"/>
      <c r="F15" s="32" t="s">
        <v>20</v>
      </c>
      <c r="G15" s="33">
        <f>G9+G13</f>
        <v>970600</v>
      </c>
      <c r="H15" s="33">
        <f>H9+H13</f>
        <v>970600</v>
      </c>
      <c r="I15" s="33">
        <f t="shared" ref="I15:J15" si="2">I9+I13</f>
        <v>-67500</v>
      </c>
      <c r="J15" s="33">
        <f t="shared" si="2"/>
        <v>903100</v>
      </c>
    </row>
    <row r="16" spans="2:10" x14ac:dyDescent="0.25">
      <c r="B16" s="16">
        <v>12</v>
      </c>
      <c r="C16" s="10"/>
      <c r="D16" s="10"/>
      <c r="E16" s="11"/>
      <c r="F16" s="27"/>
      <c r="G16" s="13"/>
      <c r="H16" s="34"/>
      <c r="I16" s="15"/>
      <c r="J16" s="15"/>
    </row>
    <row r="17" spans="2:13" x14ac:dyDescent="0.25">
      <c r="B17" s="16">
        <v>13</v>
      </c>
      <c r="C17" s="35"/>
      <c r="D17" s="35"/>
      <c r="E17" s="36"/>
      <c r="F17" s="32" t="s">
        <v>21</v>
      </c>
      <c r="G17" s="37"/>
      <c r="H17" s="38"/>
      <c r="I17" s="38"/>
      <c r="J17" s="38"/>
    </row>
    <row r="18" spans="2:13" x14ac:dyDescent="0.25">
      <c r="B18" s="16">
        <v>14</v>
      </c>
      <c r="C18" s="22"/>
      <c r="D18" s="22">
        <v>2143</v>
      </c>
      <c r="E18" s="23" t="s">
        <v>22</v>
      </c>
      <c r="F18" s="24" t="s">
        <v>23</v>
      </c>
      <c r="G18" s="25">
        <v>255000</v>
      </c>
      <c r="H18" s="39">
        <v>255000</v>
      </c>
      <c r="I18" s="15">
        <v>0</v>
      </c>
      <c r="J18" s="39">
        <f>H18+I18</f>
        <v>255000</v>
      </c>
    </row>
    <row r="19" spans="2:13" x14ac:dyDescent="0.25">
      <c r="B19" s="16">
        <v>15</v>
      </c>
      <c r="C19" s="22"/>
      <c r="D19" s="22">
        <v>2143</v>
      </c>
      <c r="E19" s="23" t="s">
        <v>22</v>
      </c>
      <c r="F19" s="24" t="s">
        <v>24</v>
      </c>
      <c r="G19" s="25">
        <v>85700</v>
      </c>
      <c r="H19" s="39">
        <v>85700</v>
      </c>
      <c r="I19" s="15">
        <v>0</v>
      </c>
      <c r="J19" s="39">
        <f t="shared" ref="J19:J25" si="3">H19+I19</f>
        <v>85700</v>
      </c>
    </row>
    <row r="20" spans="2:13" x14ac:dyDescent="0.25">
      <c r="B20" s="16">
        <v>16</v>
      </c>
      <c r="C20" s="22"/>
      <c r="D20" s="22">
        <v>2143</v>
      </c>
      <c r="E20" s="23" t="s">
        <v>22</v>
      </c>
      <c r="F20" s="24" t="s">
        <v>25</v>
      </c>
      <c r="G20" s="25">
        <v>130000</v>
      </c>
      <c r="H20" s="39">
        <v>130000</v>
      </c>
      <c r="I20" s="15">
        <v>0</v>
      </c>
      <c r="J20" s="39">
        <f t="shared" si="3"/>
        <v>130000</v>
      </c>
    </row>
    <row r="21" spans="2:13" x14ac:dyDescent="0.25">
      <c r="B21" s="16">
        <v>17</v>
      </c>
      <c r="C21" s="22"/>
      <c r="D21" s="22">
        <v>6310</v>
      </c>
      <c r="E21" s="23" t="s">
        <v>22</v>
      </c>
      <c r="F21" s="24" t="s">
        <v>26</v>
      </c>
      <c r="G21" s="25">
        <v>3000</v>
      </c>
      <c r="H21" s="39">
        <v>3000</v>
      </c>
      <c r="I21" s="15">
        <v>0</v>
      </c>
      <c r="J21" s="39">
        <f t="shared" si="3"/>
        <v>3000</v>
      </c>
    </row>
    <row r="22" spans="2:13" x14ac:dyDescent="0.25">
      <c r="B22" s="16">
        <v>18</v>
      </c>
      <c r="C22" s="22"/>
      <c r="D22" s="22">
        <v>6320</v>
      </c>
      <c r="E22" s="23" t="s">
        <v>22</v>
      </c>
      <c r="F22" s="24" t="s">
        <v>27</v>
      </c>
      <c r="G22" s="25">
        <v>10000</v>
      </c>
      <c r="H22" s="39">
        <v>10000</v>
      </c>
      <c r="I22" s="15">
        <v>0</v>
      </c>
      <c r="J22" s="39">
        <f t="shared" si="3"/>
        <v>10000</v>
      </c>
      <c r="L22" s="1"/>
      <c r="M22" s="1"/>
    </row>
    <row r="23" spans="2:13" x14ac:dyDescent="0.25">
      <c r="B23" s="16">
        <v>19</v>
      </c>
      <c r="C23" s="22"/>
      <c r="D23" s="22">
        <v>6409</v>
      </c>
      <c r="E23" s="23" t="s">
        <v>22</v>
      </c>
      <c r="F23" s="24" t="s">
        <v>28</v>
      </c>
      <c r="G23" s="25">
        <f>20000+10000*12+(120000*0.35)+12000</f>
        <v>194000</v>
      </c>
      <c r="H23" s="39">
        <v>194000</v>
      </c>
      <c r="I23" s="15">
        <v>0</v>
      </c>
      <c r="J23" s="39">
        <f t="shared" si="3"/>
        <v>194000</v>
      </c>
      <c r="L23" s="1"/>
      <c r="M23" s="1"/>
    </row>
    <row r="24" spans="2:13" x14ac:dyDescent="0.25">
      <c r="B24" s="16">
        <v>20</v>
      </c>
      <c r="C24" s="22"/>
      <c r="D24" s="22">
        <v>6409</v>
      </c>
      <c r="E24" s="23" t="s">
        <v>22</v>
      </c>
      <c r="F24" s="24" t="s">
        <v>29</v>
      </c>
      <c r="G24" s="25">
        <v>210000</v>
      </c>
      <c r="H24" s="39">
        <v>210000</v>
      </c>
      <c r="I24" s="15">
        <v>0</v>
      </c>
      <c r="J24" s="39">
        <f t="shared" si="3"/>
        <v>210000</v>
      </c>
      <c r="L24" s="1"/>
      <c r="M24" s="1"/>
    </row>
    <row r="25" spans="2:13" x14ac:dyDescent="0.25">
      <c r="B25" s="16">
        <v>21</v>
      </c>
      <c r="C25" s="40"/>
      <c r="D25" s="54">
        <v>6409</v>
      </c>
      <c r="E25" s="55">
        <v>5901</v>
      </c>
      <c r="F25" s="56" t="s">
        <v>30</v>
      </c>
      <c r="G25" s="57">
        <v>82900</v>
      </c>
      <c r="H25" s="58">
        <v>82900</v>
      </c>
      <c r="I25" s="59">
        <v>-67500</v>
      </c>
      <c r="J25" s="58">
        <f t="shared" si="3"/>
        <v>15400</v>
      </c>
      <c r="L25" s="1"/>
      <c r="M25" s="1"/>
    </row>
    <row r="26" spans="2:13" x14ac:dyDescent="0.25">
      <c r="B26" s="16">
        <v>22</v>
      </c>
      <c r="C26" s="30"/>
      <c r="D26" s="60"/>
      <c r="E26" s="61"/>
      <c r="F26" s="62" t="s">
        <v>31</v>
      </c>
      <c r="G26" s="63">
        <f>SUM(G18:G25)</f>
        <v>970600</v>
      </c>
      <c r="H26" s="63">
        <f>SUM(H18:H25)</f>
        <v>970600</v>
      </c>
      <c r="I26" s="63">
        <f t="shared" ref="I26:J26" si="4">SUM(I18:I25)</f>
        <v>-67500</v>
      </c>
      <c r="J26" s="63">
        <f t="shared" si="4"/>
        <v>903100</v>
      </c>
      <c r="L26" s="1"/>
      <c r="M26" s="1"/>
    </row>
    <row r="27" spans="2:13" x14ac:dyDescent="0.25">
      <c r="B27" s="16">
        <v>23</v>
      </c>
      <c r="C27" s="28"/>
      <c r="D27" s="64"/>
      <c r="E27" s="65"/>
      <c r="F27" s="66"/>
      <c r="G27" s="67"/>
      <c r="H27" s="68"/>
      <c r="I27" s="59"/>
      <c r="J27" s="59"/>
    </row>
    <row r="28" spans="2:13" x14ac:dyDescent="0.25">
      <c r="B28" s="16">
        <v>24</v>
      </c>
      <c r="C28" s="41"/>
      <c r="D28" s="69"/>
      <c r="E28" s="70"/>
      <c r="F28" s="62" t="s">
        <v>32</v>
      </c>
      <c r="G28" s="71"/>
      <c r="H28" s="72"/>
      <c r="I28" s="73"/>
      <c r="J28" s="73"/>
    </row>
    <row r="29" spans="2:13" x14ac:dyDescent="0.25">
      <c r="B29" s="16">
        <v>25</v>
      </c>
      <c r="C29" s="40"/>
      <c r="D29" s="54">
        <v>8115</v>
      </c>
      <c r="E29" s="55"/>
      <c r="F29" s="56" t="s">
        <v>33</v>
      </c>
      <c r="G29" s="57">
        <v>0</v>
      </c>
      <c r="H29" s="58">
        <v>0</v>
      </c>
      <c r="I29" s="59">
        <v>0</v>
      </c>
      <c r="J29" s="58">
        <f>H29+I29</f>
        <v>0</v>
      </c>
    </row>
    <row r="30" spans="2:13" x14ac:dyDescent="0.25">
      <c r="B30" s="16">
        <v>26</v>
      </c>
      <c r="C30" s="41"/>
      <c r="D30" s="69"/>
      <c r="E30" s="70"/>
      <c r="F30" s="62" t="s">
        <v>34</v>
      </c>
      <c r="G30" s="71">
        <f>SUM(G29)</f>
        <v>0</v>
      </c>
      <c r="H30" s="71">
        <f t="shared" ref="H30:J30" si="5">SUM(H29)</f>
        <v>0</v>
      </c>
      <c r="I30" s="71">
        <f t="shared" si="5"/>
        <v>0</v>
      </c>
      <c r="J30" s="71">
        <f t="shared" si="5"/>
        <v>0</v>
      </c>
    </row>
    <row r="31" spans="2:13" x14ac:dyDescent="0.25">
      <c r="B31" s="16">
        <v>27</v>
      </c>
      <c r="C31" s="22"/>
      <c r="D31" s="22"/>
      <c r="E31" s="23"/>
      <c r="F31" s="24"/>
      <c r="G31" s="25"/>
      <c r="H31" s="39"/>
      <c r="I31" s="15"/>
      <c r="J31" s="15"/>
    </row>
    <row r="32" spans="2:13" x14ac:dyDescent="0.25">
      <c r="B32" s="16">
        <v>28</v>
      </c>
      <c r="C32" s="42"/>
      <c r="D32" s="42"/>
      <c r="E32" s="43"/>
      <c r="F32" s="44" t="s">
        <v>35</v>
      </c>
      <c r="G32" s="45">
        <f>G26+G30</f>
        <v>970600</v>
      </c>
      <c r="H32" s="45">
        <f t="shared" ref="H32:J32" si="6">H26+H30</f>
        <v>970600</v>
      </c>
      <c r="I32" s="45">
        <f t="shared" si="6"/>
        <v>-67500</v>
      </c>
      <c r="J32" s="45">
        <f t="shared" si="6"/>
        <v>903100</v>
      </c>
    </row>
    <row r="33" spans="2:8" x14ac:dyDescent="0.25">
      <c r="C33" s="46"/>
      <c r="D33" s="46"/>
      <c r="E33" s="47"/>
      <c r="F33" s="48"/>
      <c r="G33" s="49"/>
      <c r="H33" s="50"/>
    </row>
    <row r="34" spans="2:8" x14ac:dyDescent="0.25">
      <c r="B34"/>
      <c r="C34"/>
      <c r="D34"/>
      <c r="E34"/>
      <c r="F34" t="s">
        <v>36</v>
      </c>
      <c r="G34" s="2"/>
      <c r="H34"/>
    </row>
    <row r="35" spans="2:8" x14ac:dyDescent="0.25">
      <c r="B35"/>
      <c r="C35"/>
      <c r="D35"/>
      <c r="E35"/>
      <c r="F35" t="s">
        <v>37</v>
      </c>
      <c r="G35" s="2"/>
      <c r="H35"/>
    </row>
    <row r="36" spans="2:8" x14ac:dyDescent="0.25">
      <c r="F36" t="s">
        <v>38</v>
      </c>
    </row>
  </sheetData>
  <mergeCells count="1">
    <mergeCell ref="E2:F2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Vladimira Motlova</dc:creator>
  <cp:lastModifiedBy>Vladimira Motlova</cp:lastModifiedBy>
  <dcterms:created xsi:type="dcterms:W3CDTF">2017-03-21T22:00:00Z</dcterms:created>
  <dcterms:modified xsi:type="dcterms:W3CDTF">2017-03-21T22:01:43Z</dcterms:modified>
</cp:coreProperties>
</file>